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Y:\CLAUDETTE\SECRETARIAT PHARMACOLOGIE\MASTERS\MASTER 1 UE PHARMACO\MASTER 1\2022 2023\"/>
    </mc:Choice>
  </mc:AlternateContent>
  <xr:revisionPtr revIDLastSave="0" documentId="13_ncr:1_{69938ACC-E7F6-4725-BCC0-225DC6EF457C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Planning à remplir" sheetId="1" r:id="rId1"/>
    <sheet name="Planning Exemple" sheetId="2" r:id="rId2"/>
  </sheets>
  <definedNames>
    <definedName name="_xlnm.Print_Titles" localSheetId="0">'Planning à remplir'!$1:$8</definedName>
    <definedName name="_xlnm.Print_Titles" localSheetId="1">'Planning Exemple'!$1:$8</definedName>
    <definedName name="Print_Titles" localSheetId="0">'Planning à remplir'!$7:$8</definedName>
    <definedName name="Print_Titles" localSheetId="1">'Planning Exemple'!$7:$8</definedName>
    <definedName name="_xlnm.Print_Area" localSheetId="0">'Planning à remplir'!$A$1:$M$42</definedName>
    <definedName name="_xlnm.Print_Area" localSheetId="1">'Planning Exemple'!$A$1:$L$25</definedName>
  </definedNames>
  <calcPr calcId="191029"/>
</workbook>
</file>

<file path=xl/calcChain.xml><?xml version="1.0" encoding="utf-8"?>
<calcChain xmlns="http://schemas.openxmlformats.org/spreadsheetml/2006/main">
  <c r="K30" i="1" l="1"/>
  <c r="K33" i="1" l="1"/>
  <c r="L25" i="2" l="1"/>
  <c r="K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25" i="2" s="1"/>
</calcChain>
</file>

<file path=xl/sharedStrings.xml><?xml version="1.0" encoding="utf-8"?>
<sst xmlns="http://schemas.openxmlformats.org/spreadsheetml/2006/main" count="262" uniqueCount="125">
  <si>
    <t>Intitulé formation :</t>
  </si>
  <si>
    <t>libellé module ou UE :</t>
  </si>
  <si>
    <t>Responsable module ou UE :</t>
  </si>
  <si>
    <t>Intitulé du cours</t>
  </si>
  <si>
    <t>Salle</t>
  </si>
  <si>
    <t>Date</t>
  </si>
  <si>
    <t>H.CM</t>
  </si>
  <si>
    <t>H.TD</t>
  </si>
  <si>
    <t xml:space="preserve">NOM Prénom Intervenant </t>
  </si>
  <si>
    <t>Début</t>
  </si>
  <si>
    <t>Fin</t>
  </si>
  <si>
    <t>Date de Mise à jour :</t>
  </si>
  <si>
    <t>Assistante référente :</t>
  </si>
  <si>
    <t>Adèle FRANCOIS (adele.francois@univ-nantes.fr)</t>
  </si>
  <si>
    <t>PLANNING D'ENSEIGNEMENTS 2021-2022</t>
  </si>
  <si>
    <r>
      <t xml:space="preserve">Item
</t>
    </r>
    <r>
      <rPr>
        <i/>
        <sz val="10"/>
        <color theme="1"/>
        <rFont val="Calibri"/>
        <family val="2"/>
        <scheme val="minor"/>
      </rPr>
      <t>(2nd cycle)</t>
    </r>
  </si>
  <si>
    <r>
      <t xml:space="preserve">Groupe
</t>
    </r>
    <r>
      <rPr>
        <i/>
        <sz val="10"/>
        <color theme="1"/>
        <rFont val="Calibri"/>
        <family val="2"/>
        <scheme val="minor"/>
      </rPr>
      <t>(2nd cycle)</t>
    </r>
  </si>
  <si>
    <t>Groupe 1</t>
  </si>
  <si>
    <t>TOTAL :</t>
  </si>
  <si>
    <t>DFASM1</t>
  </si>
  <si>
    <t>Métabolisme : Endocrinologie Partie 1</t>
  </si>
  <si>
    <t>Bertrand CARIOU - Samy HADJADJ</t>
  </si>
  <si>
    <t>Dyslipidémies</t>
  </si>
  <si>
    <t>Diabète et grossesse</t>
  </si>
  <si>
    <t>Diagnostic et typage du diabète - FR</t>
  </si>
  <si>
    <t>Complications aiguës (coma du diabète/prise en charge Diabète du type 1)</t>
  </si>
  <si>
    <t>Complications macrovasculaires du diabète</t>
  </si>
  <si>
    <t>Complications microvasculaires du diabète</t>
  </si>
  <si>
    <t>Obésité</t>
  </si>
  <si>
    <t>Prise en charge du diabète de type 2</t>
  </si>
  <si>
    <t>251-252</t>
  </si>
  <si>
    <t>Amphi 7</t>
  </si>
  <si>
    <t>Complications aiguës (coma du diabète/prise en charge du diabète du type 1)</t>
  </si>
  <si>
    <r>
      <t xml:space="preserve">Universitaire
</t>
    </r>
    <r>
      <rPr>
        <i/>
        <sz val="10"/>
        <color theme="1"/>
        <rFont val="Calibri"/>
        <family val="2"/>
        <scheme val="minor"/>
      </rPr>
      <t>(non)</t>
    </r>
  </si>
  <si>
    <t>Groupe 2</t>
  </si>
  <si>
    <t>Gestionnaire DFASM1 :</t>
  </si>
  <si>
    <t>Bureau des Enseignants :</t>
  </si>
  <si>
    <t>SMATI-GRANGEON Sarra</t>
  </si>
  <si>
    <t>HADJADJ Samy</t>
  </si>
  <si>
    <t>JACOBI David</t>
  </si>
  <si>
    <t>SCHARBARG Emeric</t>
  </si>
  <si>
    <t>Maxime BOUTEVIN (medecine-dfasm1@univ-nantes.fr)</t>
  </si>
  <si>
    <t>Nadine DENOUAL (Bureauenseignants.Med@univ-nantes.fr)</t>
  </si>
  <si>
    <t>Horaires</t>
  </si>
  <si>
    <t>Durées par type d'enseignement</t>
  </si>
  <si>
    <t>Durées effectives</t>
  </si>
  <si>
    <t>MORCEL Pierre</t>
  </si>
  <si>
    <t>non</t>
  </si>
  <si>
    <r>
      <rPr>
        <b/>
        <sz val="11"/>
        <color theme="1"/>
        <rFont val="Calibri"/>
        <family val="2"/>
        <scheme val="minor"/>
      </rPr>
      <t>IMPORTANT pour le suivi des modifications :</t>
    </r>
    <r>
      <rPr>
        <sz val="10"/>
        <color theme="1"/>
        <rFont val="Calibri"/>
        <family val="2"/>
        <scheme val="minor"/>
      </rPr>
      <t xml:space="preserve">
- </t>
    </r>
    <r>
      <rPr>
        <b/>
        <sz val="10"/>
        <color theme="1"/>
        <rFont val="Calibri"/>
        <family val="2"/>
        <scheme val="minor"/>
      </rPr>
      <t>CHANGER</t>
    </r>
    <r>
      <rPr>
        <sz val="10"/>
        <color theme="1"/>
        <rFont val="Calibri"/>
        <family val="2"/>
        <scheme val="minor"/>
      </rPr>
      <t xml:space="preserve"> la date de mise à jour
- INDIQUER les modifications en les écrivant en </t>
    </r>
    <r>
      <rPr>
        <sz val="10"/>
        <color rgb="FFFF0000"/>
        <rFont val="Calibri"/>
        <family val="2"/>
        <scheme val="minor"/>
      </rPr>
      <t xml:space="preserve">ROUGE
</t>
    </r>
    <r>
      <rPr>
        <sz val="10"/>
        <color theme="1"/>
        <rFont val="Calibri"/>
        <family val="2"/>
        <scheme val="minor"/>
      </rPr>
      <t xml:space="preserve">
- </t>
    </r>
    <r>
      <rPr>
        <b/>
        <sz val="10"/>
        <color theme="1"/>
        <rFont val="Calibri"/>
        <family val="2"/>
        <scheme val="minor"/>
      </rPr>
      <t>NOMMER</t>
    </r>
    <r>
      <rPr>
        <sz val="10"/>
        <color theme="1"/>
        <rFont val="Calibri"/>
        <family val="2"/>
        <scheme val="minor"/>
      </rPr>
      <t xml:space="preserve"> le fichier : années_intitulé formation_UE_jj-mm-aaaa.xls 
</t>
    </r>
    <r>
      <rPr>
        <i/>
        <sz val="10"/>
        <color theme="1"/>
        <rFont val="Calibri"/>
        <family val="2"/>
        <scheme val="minor"/>
      </rPr>
      <t>(expl : 2021-2022_DFASM1_Métabolisme Endocrinologie_02-03-2022)</t>
    </r>
    <r>
      <rPr>
        <sz val="10"/>
        <color theme="1"/>
        <rFont val="Calibri"/>
        <family val="2"/>
        <scheme val="minor"/>
      </rPr>
      <t xml:space="preserve">
- </t>
    </r>
    <r>
      <rPr>
        <b/>
        <sz val="10"/>
        <color theme="1"/>
        <rFont val="Calibri"/>
        <family val="2"/>
        <scheme val="minor"/>
      </rPr>
      <t>TRANSMETTRE</t>
    </r>
    <r>
      <rPr>
        <sz val="10"/>
        <color theme="1"/>
        <rFont val="Calibri"/>
        <family val="2"/>
        <scheme val="minor"/>
      </rPr>
      <t xml:space="preserve"> par mail le fichier au Gestionnaire Scolarité + Bureau des Enseignants</t>
    </r>
  </si>
  <si>
    <t>PLANNING D'ENSEIGNEMENTS 2022-2023</t>
  </si>
  <si>
    <t>N° semaine</t>
  </si>
  <si>
    <t>PHARMACOLOGIE FONDAMENTALE</t>
  </si>
  <si>
    <t>Cibles des médicaments</t>
  </si>
  <si>
    <t>Théorie des récepteurs, Relation dose/réponse, mécanismes moléculaires de la régulation des récepteurs</t>
  </si>
  <si>
    <t>Mécanisme de transduction du signal
Introduction aux mécanismes</t>
  </si>
  <si>
    <t>Mécanisme de transduction du signal
- Les protéines G monomériques, implication en physiopathologie vasculaire</t>
  </si>
  <si>
    <t>PHARMACOCINETIQUE</t>
  </si>
  <si>
    <t>Devenir du médicament dans l'organisme, paramètres pharmacocinétiques</t>
  </si>
  <si>
    <t>Transporteurs membranaires</t>
  </si>
  <si>
    <t>Généralités sur le suivi therapeutique pharmacologique</t>
  </si>
  <si>
    <t>Suivi therapeutique pharmacologique, l'exemple des antibiotiques</t>
  </si>
  <si>
    <t>Pharmacocinétique de population</t>
  </si>
  <si>
    <t>Initiation à la construction de protocoles de 
pharmacocinétique</t>
  </si>
  <si>
    <t>DEVELOPPEMENT DU MEDICAMENT</t>
  </si>
  <si>
    <t>Préclinique, prérequis toxicologiques du dossier AMM, Modèles animaux</t>
  </si>
  <si>
    <t>Phase I</t>
  </si>
  <si>
    <t>Phase II</t>
  </si>
  <si>
    <t>Phase III</t>
  </si>
  <si>
    <t>Phase IV/ pharmacovigilance, pharmacodépendance, Pharmacoépidémiologie</t>
  </si>
  <si>
    <t>Pathologie iatrogène d'origine médicamenteuse</t>
  </si>
  <si>
    <t>Biosimilaires</t>
  </si>
  <si>
    <t>Initiation à la construction de protocoles d'essais cliniques</t>
  </si>
  <si>
    <t>Enseignement dirigé de LCA</t>
  </si>
  <si>
    <t xml:space="preserve">Enseignement dirigié de LCA </t>
  </si>
  <si>
    <t>Origine génétique : 
Bases génétiques de la pharmacogénomique</t>
  </si>
  <si>
    <t>Origine génétique : 
Généralités sur les variations de réponse médicamenteuse d'origine génétique</t>
  </si>
  <si>
    <t>Origine physiologique</t>
  </si>
  <si>
    <t>Interactions médicamenteuses</t>
  </si>
  <si>
    <t>VARIABILITE DE LA REPONSE AU MEDICAMENT</t>
  </si>
  <si>
    <t>jeudi 5 janvier 2023</t>
  </si>
  <si>
    <t>jeudi 12 janvier 2023</t>
  </si>
  <si>
    <t>jeudi 19 janvier 2023</t>
  </si>
  <si>
    <t>jeudi 26 janvier 2023</t>
  </si>
  <si>
    <t>jeudi 2 février 2023</t>
  </si>
  <si>
    <t>jeudi 9 février 2023</t>
  </si>
  <si>
    <t>jeudi 16 février 2023</t>
  </si>
  <si>
    <t>jeudi 23 février 2023</t>
  </si>
  <si>
    <t>jeudi 2 mars 2023</t>
  </si>
  <si>
    <t>jeudi 9 mars 2023</t>
  </si>
  <si>
    <t>EXAMENS :</t>
  </si>
  <si>
    <t>1ère session</t>
  </si>
  <si>
    <t>épreuve écrite :</t>
  </si>
  <si>
    <t>épreuve orale :</t>
  </si>
  <si>
    <t>2ème session</t>
  </si>
  <si>
    <t>MASTER 1 SCIENCES ET SANTE + MASTER 1 SCIENCES DU MEDICAMENT</t>
  </si>
  <si>
    <t>UE pharmacologie</t>
  </si>
  <si>
    <t>Dr M GREGOIRE</t>
  </si>
  <si>
    <t>C LABORDE-FEVRE</t>
  </si>
  <si>
    <t>Gestionnaire :</t>
  </si>
  <si>
    <t>Laurence CRUSSON</t>
  </si>
  <si>
    <t>jeudi 16 mars 2023</t>
  </si>
  <si>
    <t>jeudi 6 avril  2023</t>
  </si>
  <si>
    <t>Edouard LE CARPENTIER</t>
  </si>
  <si>
    <t>LCA en langue anglaise</t>
  </si>
  <si>
    <t>41:00:00</t>
  </si>
  <si>
    <t>16/17 H</t>
  </si>
  <si>
    <t>14 H/ 16 H</t>
  </si>
  <si>
    <t>5 jurys</t>
  </si>
  <si>
    <t>à partir de 13H00</t>
  </si>
  <si>
    <t>Amphi 5</t>
  </si>
  <si>
    <r>
      <rPr>
        <b/>
        <sz val="10"/>
        <color rgb="FFFF0000"/>
        <rFont val="Calibri"/>
        <family val="2"/>
        <scheme val="minor"/>
      </rPr>
      <t>Code UE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Calibri"/>
        <family val="2"/>
        <scheme val="minor"/>
      </rPr>
      <t>Effectif</t>
    </r>
  </si>
  <si>
    <r>
      <rPr>
        <b/>
        <sz val="10"/>
        <color rgb="FFFF0000"/>
        <rFont val="Calibri"/>
        <family val="2"/>
        <scheme val="minor"/>
      </rPr>
      <t>M818030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sz val="10"/>
        <color rgb="FF00B050"/>
        <rFont val="Calibri"/>
        <family val="2"/>
        <scheme val="minor"/>
      </rPr>
      <t>46</t>
    </r>
  </si>
  <si>
    <t>Edouard LAFORGUE</t>
  </si>
  <si>
    <t>Vincent SAUZEAU</t>
  </si>
  <si>
    <t>Eric DAILLY</t>
  </si>
  <si>
    <t>Matthieu GREGOIRE</t>
  </si>
  <si>
    <t>David BOELS</t>
  </si>
  <si>
    <t>Caroline VICTORRI-VIGNEAU</t>
  </si>
  <si>
    <t>Gwenaelle VEYRAC</t>
  </si>
  <si>
    <t>Stéphane BEZIEAU</t>
  </si>
  <si>
    <t>REPORT DU COURS 2 FEVRIER</t>
  </si>
  <si>
    <t>MODIFICATION 04/01</t>
  </si>
  <si>
    <t>Report du cours du 16/02</t>
  </si>
  <si>
    <t>LCA -Biosimilaires</t>
  </si>
  <si>
    <t>Faculté fermé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</si>
</sst>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scheme val="minor"/>
    </font>
    <font>
      <b/>
      <sz val="12"/>
      <color rgb="FFFF0000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4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0" fontId="9" fillId="0" borderId="0" xfId="0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1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20" fontId="6" fillId="0" borderId="0" xfId="0" applyNumberFormat="1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46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6" fillId="3" borderId="14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20" fontId="9" fillId="3" borderId="0" xfId="0" applyNumberFormat="1" applyFont="1" applyFill="1" applyBorder="1" applyAlignment="1" applyProtection="1">
      <alignment horizontal="center" vertical="center"/>
      <protection locked="0"/>
    </xf>
    <xf numFmtId="164" fontId="9" fillId="3" borderId="0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horizontal="center" vertical="center"/>
    </xf>
    <xf numFmtId="0" fontId="6" fillId="3" borderId="19" xfId="0" applyNumberFormat="1" applyFont="1" applyFill="1" applyBorder="1" applyAlignment="1">
      <alignment horizontal="center" vertical="center"/>
    </xf>
    <xf numFmtId="20" fontId="9" fillId="3" borderId="19" xfId="0" applyNumberFormat="1" applyFont="1" applyFill="1" applyBorder="1" applyAlignment="1" applyProtection="1">
      <alignment horizontal="center" vertical="center"/>
      <protection locked="0"/>
    </xf>
    <xf numFmtId="164" fontId="9" fillId="3" borderId="19" xfId="0" applyNumberFormat="1" applyFont="1" applyFill="1" applyBorder="1" applyAlignment="1">
      <alignment horizontal="center" vertical="center"/>
    </xf>
    <xf numFmtId="20" fontId="6" fillId="3" borderId="19" xfId="0" applyNumberFormat="1" applyFont="1" applyFill="1" applyBorder="1" applyAlignment="1" applyProtection="1">
      <alignment horizontal="center" vertical="center"/>
      <protection locked="0"/>
    </xf>
    <xf numFmtId="2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>
      <alignment vertical="center"/>
    </xf>
    <xf numFmtId="20" fontId="6" fillId="3" borderId="19" xfId="0" applyNumberFormat="1" applyFont="1" applyFill="1" applyBorder="1" applyAlignment="1">
      <alignment horizontal="center" vertical="center"/>
    </xf>
    <xf numFmtId="164" fontId="6" fillId="3" borderId="19" xfId="0" applyNumberFormat="1" applyFont="1" applyFill="1" applyBorder="1" applyAlignment="1">
      <alignment horizontal="center" vertical="center"/>
    </xf>
    <xf numFmtId="20" fontId="6" fillId="3" borderId="0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0" fillId="3" borderId="0" xfId="0" applyFill="1" applyBorder="1"/>
    <xf numFmtId="0" fontId="6" fillId="3" borderId="2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1" fillId="3" borderId="0" xfId="0" applyFont="1" applyFill="1" applyBorder="1"/>
    <xf numFmtId="0" fontId="16" fillId="3" borderId="0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vertical="center"/>
    </xf>
    <xf numFmtId="0" fontId="6" fillId="3" borderId="21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vertical="center"/>
    </xf>
    <xf numFmtId="0" fontId="9" fillId="4" borderId="19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65" fontId="6" fillId="4" borderId="19" xfId="0" applyNumberFormat="1" applyFont="1" applyFill="1" applyBorder="1" applyAlignment="1">
      <alignment horizontal="center" vertical="center"/>
    </xf>
    <xf numFmtId="20" fontId="9" fillId="4" borderId="19" xfId="0" applyNumberFormat="1" applyFont="1" applyFill="1" applyBorder="1" applyAlignment="1" applyProtection="1">
      <alignment horizontal="center" vertical="center"/>
      <protection locked="0"/>
    </xf>
    <xf numFmtId="164" fontId="9" fillId="4" borderId="19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64" fontId="9" fillId="4" borderId="20" xfId="0" applyNumberFormat="1" applyFont="1" applyFill="1" applyBorder="1" applyAlignment="1">
      <alignment horizontal="center" vertical="center"/>
    </xf>
    <xf numFmtId="20" fontId="9" fillId="4" borderId="20" xfId="0" applyNumberFormat="1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>
      <alignment horizontal="left" vertical="center" wrapText="1"/>
    </xf>
    <xf numFmtId="0" fontId="6" fillId="4" borderId="20" xfId="0" applyNumberFormat="1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/>
    </xf>
    <xf numFmtId="164" fontId="6" fillId="4" borderId="20" xfId="0" applyNumberFormat="1" applyFont="1" applyFill="1" applyBorder="1" applyAlignment="1">
      <alignment horizontal="center" vertical="center"/>
    </xf>
    <xf numFmtId="20" fontId="6" fillId="4" borderId="20" xfId="0" applyNumberFormat="1" applyFont="1" applyFill="1" applyBorder="1" applyAlignment="1" applyProtection="1">
      <alignment horizontal="center" vertical="center"/>
      <protection locked="0"/>
    </xf>
    <xf numFmtId="14" fontId="4" fillId="4" borderId="15" xfId="0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Border="1" applyAlignment="1">
      <alignment wrapText="1"/>
    </xf>
    <xf numFmtId="0" fontId="5" fillId="4" borderId="18" xfId="0" applyFont="1" applyFill="1" applyBorder="1" applyAlignment="1">
      <alignment horizontal="left" vertical="center" wrapText="1"/>
    </xf>
    <xf numFmtId="0" fontId="6" fillId="4" borderId="0" xfId="0" applyNumberFormat="1" applyFont="1" applyFill="1" applyBorder="1" applyAlignment="1">
      <alignment horizontal="left" vertical="center"/>
    </xf>
    <xf numFmtId="165" fontId="6" fillId="4" borderId="2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20" fontId="13" fillId="3" borderId="0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horizontal="center" vertical="center"/>
    </xf>
    <xf numFmtId="20" fontId="13" fillId="3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  <xf numFmtId="0" fontId="13" fillId="3" borderId="0" xfId="0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NumberFormat="1" applyFont="1" applyFill="1" applyBorder="1" applyAlignment="1">
      <alignment horizontal="center" vertical="center"/>
    </xf>
    <xf numFmtId="20" fontId="21" fillId="3" borderId="0" xfId="0" applyNumberFormat="1" applyFont="1" applyFill="1" applyBorder="1" applyAlignment="1" applyProtection="1">
      <alignment horizontal="center" vertical="center"/>
      <protection locked="0"/>
    </xf>
    <xf numFmtId="164" fontId="21" fillId="3" borderId="0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</cellXfs>
  <cellStyles count="2">
    <cellStyle name="Lien hypertexte" xfId="1" builtinId="8"/>
    <cellStyle name="Normal" xfId="0" builtinId="0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1" formatCode="[h]:mm:ss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h:mm;@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1CF2CB-513A-4443-8898-93DEDB035245}" name="Tableau1" displayName="Tableau1" ref="A8:M42" totalsRowCount="1" headerRowDxfId="55" dataDxfId="54" tableBorderDxfId="53">
  <tableColumns count="13">
    <tableColumn id="1" xr3:uid="{D6F8F873-BFC5-4136-AE78-F5AED4BF5FAA}" name="Intitulé du cours" dataDxfId="52" totalsRowDxfId="12"/>
    <tableColumn id="2" xr3:uid="{C97C0568-B3B0-4194-AD4B-996C7CAE02A3}" name="NOM Prénom Intervenant " dataDxfId="51" totalsRowDxfId="11"/>
    <tableColumn id="3" xr3:uid="{8684F9DC-454E-475C-846D-B92C6998A9BA}" name="Universitaire_x000a_(non)" dataDxfId="50" totalsRowDxfId="10"/>
    <tableColumn id="4" xr3:uid="{A5738C43-94E5-4CF0-979B-0E0DDE596E5E}" name="Item_x000a_(2nd cycle)" dataDxfId="49" totalsRowDxfId="9"/>
    <tableColumn id="5" xr3:uid="{01119E3F-19D0-4D9B-95FC-D2F801174AB4}" name="Salle" dataDxfId="48" totalsRowDxfId="8"/>
    <tableColumn id="6" xr3:uid="{043BF75B-504D-40A0-85C4-9932CD606D2E}" name="Groupe_x000a_(2nd cycle)" dataDxfId="47" totalsRowDxfId="7"/>
    <tableColumn id="7" xr3:uid="{77B3E33A-CF02-4D49-9899-70B95B68142C}" name="Date" dataDxfId="46" totalsRowDxfId="6"/>
    <tableColumn id="14" xr3:uid="{CFBEF84F-5137-4E1F-A1E6-A3DEA003E5D2}" name="N° semaine" dataDxfId="45" totalsRowDxfId="5"/>
    <tableColumn id="8" xr3:uid="{71339916-9C01-4E4A-BB58-C1D7241FC5B3}" name="Début" dataDxfId="44" totalsRowDxfId="4"/>
    <tableColumn id="9" xr3:uid="{333A2A7A-CF3B-4CC7-B5D7-A28AA1A81C5A}" name="Fin" totalsRowLabel="TOTAL :" dataDxfId="43" totalsRowDxfId="3"/>
    <tableColumn id="10" xr3:uid="{F624ED68-945E-4ADD-A40B-91228455DCE0}" name="Durées effectives" totalsRowLabel="41:00:00" dataDxfId="42" totalsRowDxfId="2">
      <calculatedColumnFormula>+Tableau1[[#This Row],[Fin]]-Tableau1[[#This Row],[Début]]</calculatedColumnFormula>
    </tableColumn>
    <tableColumn id="11" xr3:uid="{E708C270-8576-41CC-AFF5-2FA2BDC98764}" name="H.CM" dataDxfId="41" totalsRowDxfId="1"/>
    <tableColumn id="12" xr3:uid="{2A2A7833-282A-4FF6-A960-D7A5EC00F1CA}" name="H.TD" dataDxfId="40" totalsRow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7B71B1-4857-4DAD-8741-701782CB847D}" name="Tableau13" displayName="Tableau13" ref="A8:L25" totalsRowCount="1" headerRowDxfId="39" dataDxfId="38" tableBorderDxfId="37">
  <tableColumns count="12">
    <tableColumn id="1" xr3:uid="{FEBBA6EE-1CBA-4774-BB80-FD98DDEB0D87}" name="Intitulé du cours" dataDxfId="36" totalsRowDxfId="35"/>
    <tableColumn id="2" xr3:uid="{C7BB2F0C-8309-4961-9757-C45CC732F81D}" name="NOM Prénom Intervenant " dataDxfId="34" totalsRowDxfId="33"/>
    <tableColumn id="3" xr3:uid="{DC9BA765-1089-4CB0-A1B9-F28B82BDFDD7}" name="Universitaire_x000a_(non)" dataDxfId="32" totalsRowDxfId="31"/>
    <tableColumn id="4" xr3:uid="{E490D3E1-4EA7-4BD3-B53D-D6007BAE8B55}" name="Item_x000a_(2nd cycle)" dataDxfId="30" totalsRowDxfId="29"/>
    <tableColumn id="5" xr3:uid="{A43EB6C0-DAFC-4D75-A9C7-71F77E6E928C}" name="Salle" dataDxfId="28" totalsRowDxfId="27"/>
    <tableColumn id="6" xr3:uid="{B84AE0E2-B0E9-4C1B-92FD-FBBD1F5BFEAD}" name="Groupe_x000a_(2nd cycle)" dataDxfId="26" totalsRowDxfId="25"/>
    <tableColumn id="7" xr3:uid="{8A62C242-556A-4B25-BF98-F4EA80B9B8B4}" name="Date" dataDxfId="24" totalsRowDxfId="23"/>
    <tableColumn id="8" xr3:uid="{7D4D5987-F749-43E9-A9ED-72ED47C77DB1}" name="Début" dataDxfId="22" totalsRowDxfId="21"/>
    <tableColumn id="9" xr3:uid="{9C1B4BA6-E8BE-407B-8A01-71BFDCCD2E03}" name="Fin" totalsRowLabel="TOTAL :" dataDxfId="20" totalsRowDxfId="19"/>
    <tableColumn id="10" xr3:uid="{03ACA316-115C-4C7C-97FD-E989C0B64F06}" name="Durées effectives" totalsRowFunction="sum" dataDxfId="18" totalsRowDxfId="17">
      <calculatedColumnFormula>+Tableau13[[#This Row],[Fin]]-Tableau13[[#This Row],[Début]]</calculatedColumnFormula>
    </tableColumn>
    <tableColumn id="11" xr3:uid="{19BC25EE-2C6E-460D-9AA9-FE0D26718383}" name="H.CM" totalsRowFunction="sum" dataDxfId="16" totalsRowDxfId="15"/>
    <tableColumn id="12" xr3:uid="{5BC04B5D-3E7A-468A-AACC-9E3515D48486}" name="H.TD" totalsRowFunction="sum" dataDxfId="14" totalsRowDxfId="1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"/>
    <pageSetUpPr fitToPage="1"/>
  </sheetPr>
  <dimension ref="A1:N47"/>
  <sheetViews>
    <sheetView showGridLines="0" tabSelected="1" topLeftCell="A22" zoomScaleNormal="100" workbookViewId="0">
      <selection activeCell="N30" sqref="N30"/>
    </sheetView>
  </sheetViews>
  <sheetFormatPr baseColWidth="10" defaultColWidth="11.44140625" defaultRowHeight="15.6" x14ac:dyDescent="0.3"/>
  <cols>
    <col min="1" max="1" width="38.6640625" style="2" customWidth="1"/>
    <col min="2" max="2" width="22.5546875" style="3" customWidth="1"/>
    <col min="3" max="3" width="15.109375" style="3" customWidth="1"/>
    <col min="4" max="4" width="9.6640625" style="3" customWidth="1"/>
    <col min="5" max="5" width="9.44140625" style="3" customWidth="1"/>
    <col min="6" max="6" width="10.109375" style="3" customWidth="1"/>
    <col min="7" max="7" width="18.6640625" style="2" customWidth="1"/>
    <col min="8" max="8" width="7.6640625" style="2" customWidth="1"/>
    <col min="9" max="10" width="6.6640625" style="2" customWidth="1"/>
    <col min="11" max="11" width="8.6640625" style="2" customWidth="1"/>
    <col min="12" max="12" width="6.6640625" style="2" customWidth="1"/>
    <col min="13" max="13" width="8" style="1" customWidth="1"/>
    <col min="14" max="14" width="69.6640625" style="1" customWidth="1"/>
    <col min="15" max="16384" width="11.44140625" style="1"/>
  </cols>
  <sheetData>
    <row r="1" spans="1:14" ht="18.75" customHeight="1" x14ac:dyDescent="0.3">
      <c r="A1" s="132" t="s">
        <v>49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24"/>
    </row>
    <row r="2" spans="1:14" s="22" customFormat="1" ht="14.4" x14ac:dyDescent="0.3">
      <c r="A2" s="23"/>
      <c r="B2" s="20"/>
      <c r="C2" s="20"/>
      <c r="D2" s="20"/>
      <c r="E2" s="20"/>
      <c r="F2" s="20"/>
      <c r="G2" s="23"/>
      <c r="H2" s="127" t="s">
        <v>11</v>
      </c>
      <c r="I2" s="127"/>
      <c r="J2" s="127"/>
      <c r="K2" s="128">
        <v>44930</v>
      </c>
      <c r="L2" s="128"/>
      <c r="N2" s="125"/>
    </row>
    <row r="3" spans="1:14" s="22" customFormat="1" x14ac:dyDescent="0.3">
      <c r="A3" s="26" t="s">
        <v>0</v>
      </c>
      <c r="B3" s="43" t="s">
        <v>94</v>
      </c>
      <c r="C3" s="43"/>
      <c r="D3" s="43"/>
      <c r="E3" s="20"/>
      <c r="F3" s="20"/>
      <c r="G3" s="23"/>
      <c r="H3" s="23"/>
      <c r="I3" s="23"/>
      <c r="J3" s="23"/>
      <c r="K3" s="23"/>
      <c r="L3" s="23"/>
      <c r="N3" s="125"/>
    </row>
    <row r="4" spans="1:14" s="22" customFormat="1" x14ac:dyDescent="0.3">
      <c r="A4" s="26" t="s">
        <v>1</v>
      </c>
      <c r="B4" s="11" t="s">
        <v>95</v>
      </c>
      <c r="C4" s="20"/>
      <c r="D4" s="20"/>
      <c r="E4" s="20"/>
      <c r="F4" s="45" t="s">
        <v>98</v>
      </c>
      <c r="G4" s="46" t="s">
        <v>99</v>
      </c>
      <c r="H4" s="23"/>
      <c r="L4" s="25"/>
      <c r="N4" s="125"/>
    </row>
    <row r="5" spans="1:14" s="22" customFormat="1" ht="14.4" x14ac:dyDescent="0.3">
      <c r="A5" s="26" t="s">
        <v>2</v>
      </c>
      <c r="B5" s="44" t="s">
        <v>96</v>
      </c>
      <c r="C5" s="20"/>
      <c r="D5" s="20"/>
      <c r="E5" s="20"/>
      <c r="F5" s="26" t="s">
        <v>36</v>
      </c>
      <c r="G5" s="22" t="s">
        <v>42</v>
      </c>
      <c r="H5" s="23"/>
      <c r="L5" s="25"/>
      <c r="N5" s="125"/>
    </row>
    <row r="6" spans="1:14" s="22" customFormat="1" ht="14.4" x14ac:dyDescent="0.3">
      <c r="A6" s="26" t="s">
        <v>12</v>
      </c>
      <c r="B6" s="44" t="s">
        <v>97</v>
      </c>
      <c r="C6" s="20"/>
      <c r="D6" s="20"/>
      <c r="E6" s="20"/>
      <c r="F6" s="20"/>
      <c r="G6" s="23"/>
      <c r="H6" s="23"/>
      <c r="N6" s="125"/>
    </row>
    <row r="7" spans="1:14" s="4" customFormat="1" ht="49.95" customHeight="1" x14ac:dyDescent="0.3">
      <c r="F7" s="49" t="s">
        <v>110</v>
      </c>
      <c r="G7" s="50" t="s">
        <v>111</v>
      </c>
      <c r="H7" s="129" t="s">
        <v>43</v>
      </c>
      <c r="I7" s="130"/>
      <c r="J7" s="131"/>
      <c r="K7" s="27"/>
      <c r="L7" s="133" t="s">
        <v>44</v>
      </c>
      <c r="M7" s="134"/>
      <c r="N7" s="125"/>
    </row>
    <row r="8" spans="1:14" s="5" customFormat="1" ht="44.4" customHeight="1" thickBot="1" x14ac:dyDescent="0.35">
      <c r="A8" s="9" t="s">
        <v>3</v>
      </c>
      <c r="B8" s="9" t="s">
        <v>8</v>
      </c>
      <c r="C8" s="8" t="s">
        <v>33</v>
      </c>
      <c r="D8" s="8" t="s">
        <v>15</v>
      </c>
      <c r="E8" s="9" t="s">
        <v>4</v>
      </c>
      <c r="F8" s="8" t="s">
        <v>16</v>
      </c>
      <c r="G8" s="9" t="s">
        <v>5</v>
      </c>
      <c r="H8" s="9" t="s">
        <v>50</v>
      </c>
      <c r="I8" s="9" t="s">
        <v>9</v>
      </c>
      <c r="J8" s="9" t="s">
        <v>10</v>
      </c>
      <c r="K8" s="9" t="s">
        <v>45</v>
      </c>
      <c r="L8" s="10" t="s">
        <v>6</v>
      </c>
      <c r="M8" s="10" t="s">
        <v>7</v>
      </c>
      <c r="N8" s="126"/>
    </row>
    <row r="9" spans="1:14" s="5" customFormat="1" ht="19.5" customHeight="1" x14ac:dyDescent="0.3">
      <c r="A9" s="88" t="s">
        <v>51</v>
      </c>
      <c r="B9" s="89"/>
      <c r="C9" s="90"/>
      <c r="D9" s="91"/>
      <c r="E9" s="91"/>
      <c r="F9" s="92"/>
      <c r="G9" s="93"/>
      <c r="H9" s="93"/>
      <c r="I9" s="94"/>
      <c r="J9" s="94"/>
      <c r="K9" s="95"/>
      <c r="L9" s="94"/>
      <c r="M9" s="94"/>
    </row>
    <row r="10" spans="1:14" s="5" customFormat="1" ht="19.5" customHeight="1" x14ac:dyDescent="0.3">
      <c r="A10" s="87" t="s">
        <v>52</v>
      </c>
      <c r="B10" s="75" t="s">
        <v>112</v>
      </c>
      <c r="C10" s="52"/>
      <c r="D10" s="53"/>
      <c r="E10" s="53" t="s">
        <v>31</v>
      </c>
      <c r="F10" s="54"/>
      <c r="G10" s="55" t="s">
        <v>79</v>
      </c>
      <c r="H10" s="56">
        <v>1</v>
      </c>
      <c r="I10" s="57">
        <v>0.58333333333333337</v>
      </c>
      <c r="J10" s="57">
        <v>0.66666666666666663</v>
      </c>
      <c r="K10" s="58">
        <v>8.3333333333333329E-2</v>
      </c>
      <c r="L10" s="57"/>
      <c r="M10" s="57"/>
    </row>
    <row r="11" spans="1:14" s="5" customFormat="1" ht="43.2" customHeight="1" x14ac:dyDescent="0.3">
      <c r="A11" s="76" t="s">
        <v>53</v>
      </c>
      <c r="B11" s="77" t="s">
        <v>102</v>
      </c>
      <c r="C11" s="52"/>
      <c r="D11" s="53"/>
      <c r="E11" s="53" t="s">
        <v>31</v>
      </c>
      <c r="F11" s="54"/>
      <c r="G11" s="55" t="s">
        <v>79</v>
      </c>
      <c r="H11" s="56">
        <v>1</v>
      </c>
      <c r="I11" s="57">
        <v>0.66666666666666663</v>
      </c>
      <c r="J11" s="57">
        <v>0.75</v>
      </c>
      <c r="K11" s="58">
        <v>8.3333333333333329E-2</v>
      </c>
      <c r="L11" s="57"/>
      <c r="M11" s="57"/>
    </row>
    <row r="12" spans="1:14" s="5" customFormat="1" ht="49.95" customHeight="1" x14ac:dyDescent="0.3">
      <c r="A12" s="33" t="s">
        <v>54</v>
      </c>
      <c r="B12" s="35" t="s">
        <v>115</v>
      </c>
      <c r="C12" s="52"/>
      <c r="D12" s="53"/>
      <c r="E12" s="53" t="s">
        <v>31</v>
      </c>
      <c r="F12" s="54"/>
      <c r="G12" s="55" t="s">
        <v>80</v>
      </c>
      <c r="H12" s="56">
        <v>2</v>
      </c>
      <c r="I12" s="57">
        <v>0.58333333333333337</v>
      </c>
      <c r="J12" s="57">
        <v>0.625</v>
      </c>
      <c r="K12" s="58">
        <v>4.1666666666666664E-2</v>
      </c>
      <c r="L12" s="57"/>
      <c r="M12" s="57"/>
    </row>
    <row r="13" spans="1:14" s="5" customFormat="1" ht="48" customHeight="1" x14ac:dyDescent="0.3">
      <c r="A13" s="31" t="s">
        <v>55</v>
      </c>
      <c r="B13" s="73" t="s">
        <v>113</v>
      </c>
      <c r="C13" s="52"/>
      <c r="D13" s="53"/>
      <c r="E13" s="53" t="s">
        <v>31</v>
      </c>
      <c r="F13" s="54"/>
      <c r="G13" s="55" t="s">
        <v>80</v>
      </c>
      <c r="H13" s="56">
        <v>2</v>
      </c>
      <c r="I13" s="57">
        <v>0.625</v>
      </c>
      <c r="J13" s="57">
        <v>0.66666666666666663</v>
      </c>
      <c r="K13" s="58">
        <v>4.1666666666666664E-2</v>
      </c>
      <c r="L13" s="57"/>
      <c r="M13" s="57"/>
    </row>
    <row r="14" spans="1:14" s="5" customFormat="1" ht="19.5" customHeight="1" x14ac:dyDescent="0.3">
      <c r="A14" s="96" t="s">
        <v>56</v>
      </c>
      <c r="B14" s="97"/>
      <c r="C14" s="98"/>
      <c r="D14" s="99"/>
      <c r="E14" s="99"/>
      <c r="F14" s="100"/>
      <c r="G14" s="99"/>
      <c r="H14" s="99"/>
      <c r="I14" s="99"/>
      <c r="J14" s="99"/>
      <c r="K14" s="101"/>
      <c r="L14" s="102"/>
      <c r="M14" s="102"/>
    </row>
    <row r="15" spans="1:14" s="5" customFormat="1" ht="30.6" customHeight="1" x14ac:dyDescent="0.3">
      <c r="A15" s="74" t="s">
        <v>57</v>
      </c>
      <c r="B15" s="52" t="s">
        <v>114</v>
      </c>
      <c r="C15" s="52"/>
      <c r="D15" s="53"/>
      <c r="E15" s="53" t="s">
        <v>31</v>
      </c>
      <c r="F15" s="54"/>
      <c r="G15" s="55" t="s">
        <v>80</v>
      </c>
      <c r="H15" s="56">
        <v>2</v>
      </c>
      <c r="I15" s="66">
        <v>0.66666666666666663</v>
      </c>
      <c r="J15" s="66">
        <v>0.75</v>
      </c>
      <c r="K15" s="58">
        <v>8.3333333333333329E-2</v>
      </c>
      <c r="L15" s="57"/>
      <c r="M15" s="57"/>
    </row>
    <row r="16" spans="1:14" s="5" customFormat="1" ht="19.5" customHeight="1" x14ac:dyDescent="0.3">
      <c r="A16" s="33" t="s">
        <v>58</v>
      </c>
      <c r="B16" s="35" t="s">
        <v>115</v>
      </c>
      <c r="C16" s="52"/>
      <c r="D16" s="53"/>
      <c r="E16" s="53" t="s">
        <v>31</v>
      </c>
      <c r="F16" s="54"/>
      <c r="G16" s="55" t="s">
        <v>81</v>
      </c>
      <c r="H16" s="56">
        <v>3</v>
      </c>
      <c r="I16" s="66">
        <v>0.58333333333333337</v>
      </c>
      <c r="J16" s="66">
        <v>0.625</v>
      </c>
      <c r="K16" s="58">
        <v>4.1666666666666664E-2</v>
      </c>
      <c r="L16" s="57"/>
      <c r="M16" s="57"/>
    </row>
    <row r="17" spans="1:14" s="5" customFormat="1" ht="29.4" customHeight="1" x14ac:dyDescent="0.3">
      <c r="A17" s="78" t="s">
        <v>59</v>
      </c>
      <c r="B17" s="73" t="s">
        <v>114</v>
      </c>
      <c r="C17" s="52"/>
      <c r="D17" s="53"/>
      <c r="E17" s="53" t="s">
        <v>31</v>
      </c>
      <c r="F17" s="53"/>
      <c r="G17" s="55" t="s">
        <v>81</v>
      </c>
      <c r="H17" s="56">
        <v>3</v>
      </c>
      <c r="I17" s="66">
        <v>0.625</v>
      </c>
      <c r="J17" s="66">
        <v>0.66666666666666663</v>
      </c>
      <c r="K17" s="58">
        <v>4.1666666666666664E-2</v>
      </c>
      <c r="L17" s="57"/>
      <c r="M17" s="57"/>
    </row>
    <row r="18" spans="1:14" s="5" customFormat="1" ht="31.2" customHeight="1" x14ac:dyDescent="0.3">
      <c r="A18" s="74" t="s">
        <v>60</v>
      </c>
      <c r="B18" s="52" t="s">
        <v>114</v>
      </c>
      <c r="C18" s="52"/>
      <c r="D18" s="53"/>
      <c r="E18" s="53" t="s">
        <v>31</v>
      </c>
      <c r="F18" s="53"/>
      <c r="G18" s="55" t="s">
        <v>81</v>
      </c>
      <c r="H18" s="56">
        <v>3</v>
      </c>
      <c r="I18" s="57">
        <v>0.66666666666666663</v>
      </c>
      <c r="J18" s="57">
        <v>0.70833333333333337</v>
      </c>
      <c r="K18" s="58">
        <v>4.1666666666666664E-2</v>
      </c>
      <c r="L18" s="57"/>
      <c r="M18" s="57"/>
    </row>
    <row r="19" spans="1:14" s="5" customFormat="1" ht="27" customHeight="1" x14ac:dyDescent="0.3">
      <c r="A19" s="33" t="s">
        <v>61</v>
      </c>
      <c r="B19" s="35" t="s">
        <v>114</v>
      </c>
      <c r="C19" s="52"/>
      <c r="D19" s="53"/>
      <c r="E19" s="53" t="s">
        <v>31</v>
      </c>
      <c r="F19" s="53"/>
      <c r="G19" s="55" t="s">
        <v>82</v>
      </c>
      <c r="H19" s="56">
        <v>4</v>
      </c>
      <c r="I19" s="57">
        <v>0.58333333333333337</v>
      </c>
      <c r="J19" s="57">
        <v>0.66666666666666663</v>
      </c>
      <c r="K19" s="58">
        <v>8.3333333333333329E-2</v>
      </c>
      <c r="L19" s="57"/>
      <c r="M19" s="57"/>
    </row>
    <row r="20" spans="1:14" s="5" customFormat="1" ht="31.2" customHeight="1" x14ac:dyDescent="0.3">
      <c r="A20" s="31" t="s">
        <v>62</v>
      </c>
      <c r="B20" s="34" t="s">
        <v>114</v>
      </c>
      <c r="C20" s="59"/>
      <c r="D20" s="60"/>
      <c r="E20" s="60" t="s">
        <v>31</v>
      </c>
      <c r="F20" s="60"/>
      <c r="G20" s="61" t="s">
        <v>82</v>
      </c>
      <c r="H20" s="62">
        <v>4</v>
      </c>
      <c r="I20" s="63">
        <v>0.66666666666666663</v>
      </c>
      <c r="J20" s="63">
        <v>0.75</v>
      </c>
      <c r="K20" s="64">
        <v>8.3333333333333329E-2</v>
      </c>
      <c r="L20" s="63"/>
      <c r="M20" s="63"/>
    </row>
    <row r="21" spans="1:14" s="5" customFormat="1" ht="19.5" customHeight="1" x14ac:dyDescent="0.3">
      <c r="A21" s="116" t="s">
        <v>63</v>
      </c>
      <c r="B21" s="117"/>
      <c r="C21" s="98"/>
      <c r="D21" s="99"/>
      <c r="E21" s="99"/>
      <c r="F21" s="99"/>
      <c r="G21" s="118"/>
      <c r="H21" s="106"/>
      <c r="I21" s="102"/>
      <c r="J21" s="102"/>
      <c r="K21" s="101"/>
      <c r="L21" s="102"/>
      <c r="M21" s="102"/>
    </row>
    <row r="22" spans="1:14" s="5" customFormat="1" ht="19.5" customHeight="1" x14ac:dyDescent="0.3">
      <c r="A22" s="79" t="s">
        <v>103</v>
      </c>
      <c r="B22" s="67" t="s">
        <v>115</v>
      </c>
      <c r="C22" s="52"/>
      <c r="D22" s="53"/>
      <c r="E22" s="53" t="s">
        <v>109</v>
      </c>
      <c r="F22" s="54"/>
      <c r="G22" s="122" t="s">
        <v>83</v>
      </c>
      <c r="H22" s="120">
        <v>5</v>
      </c>
      <c r="I22" s="123">
        <v>0.625</v>
      </c>
      <c r="J22" s="123">
        <v>0.66666666666666663</v>
      </c>
      <c r="K22" s="58">
        <v>4.1666666666666664E-2</v>
      </c>
      <c r="L22" s="57"/>
      <c r="M22" s="57"/>
      <c r="N22" s="5" t="s">
        <v>121</v>
      </c>
    </row>
    <row r="23" spans="1:14" s="5" customFormat="1" ht="19.5" customHeight="1" x14ac:dyDescent="0.3">
      <c r="A23" s="78" t="s">
        <v>65</v>
      </c>
      <c r="B23" s="80" t="s">
        <v>114</v>
      </c>
      <c r="C23" s="52"/>
      <c r="D23" s="53"/>
      <c r="E23" s="53" t="s">
        <v>109</v>
      </c>
      <c r="F23" s="54"/>
      <c r="G23" s="55" t="s">
        <v>83</v>
      </c>
      <c r="H23" s="56">
        <v>5</v>
      </c>
      <c r="I23" s="57">
        <v>0.66666666666666663</v>
      </c>
      <c r="J23" s="57">
        <v>0.70833333333333337</v>
      </c>
      <c r="K23" s="58">
        <v>4.1666666666666664E-2</v>
      </c>
      <c r="L23" s="57"/>
      <c r="M23" s="57"/>
    </row>
    <row r="24" spans="1:14" s="5" customFormat="1" ht="19.5" customHeight="1" x14ac:dyDescent="0.3">
      <c r="A24" s="74" t="s">
        <v>66</v>
      </c>
      <c r="B24" s="81" t="s">
        <v>115</v>
      </c>
      <c r="C24" s="52"/>
      <c r="D24" s="53"/>
      <c r="E24" s="53" t="s">
        <v>109</v>
      </c>
      <c r="F24" s="54"/>
      <c r="G24" s="55" t="s">
        <v>83</v>
      </c>
      <c r="H24" s="56">
        <v>5</v>
      </c>
      <c r="I24" s="57">
        <v>0.70833333333333337</v>
      </c>
      <c r="J24" s="57">
        <v>0.75</v>
      </c>
      <c r="K24" s="58">
        <v>4.1666666666666664E-2</v>
      </c>
      <c r="L24" s="57"/>
      <c r="M24" s="57"/>
    </row>
    <row r="25" spans="1:14" s="5" customFormat="1" ht="19.5" customHeight="1" x14ac:dyDescent="0.3">
      <c r="A25" s="35" t="s">
        <v>67</v>
      </c>
      <c r="B25" s="36" t="s">
        <v>117</v>
      </c>
      <c r="C25" s="52"/>
      <c r="D25" s="53"/>
      <c r="E25" s="53" t="s">
        <v>109</v>
      </c>
      <c r="F25" s="54"/>
      <c r="G25" s="55" t="s">
        <v>84</v>
      </c>
      <c r="H25" s="56">
        <v>6</v>
      </c>
      <c r="I25" s="57">
        <v>0.58333333333333337</v>
      </c>
      <c r="J25" s="57">
        <v>0.625</v>
      </c>
      <c r="K25" s="58">
        <v>4.1666666666666664E-2</v>
      </c>
      <c r="L25" s="57"/>
      <c r="M25" s="57"/>
    </row>
    <row r="26" spans="1:14" s="5" customFormat="1" ht="28.95" customHeight="1" x14ac:dyDescent="0.3">
      <c r="A26" s="78" t="s">
        <v>68</v>
      </c>
      <c r="B26" s="80" t="s">
        <v>117</v>
      </c>
      <c r="C26" s="52"/>
      <c r="D26" s="53"/>
      <c r="E26" s="53" t="s">
        <v>109</v>
      </c>
      <c r="F26" s="53"/>
      <c r="G26" s="53" t="s">
        <v>84</v>
      </c>
      <c r="H26" s="56">
        <v>6</v>
      </c>
      <c r="I26" s="57">
        <v>0.625</v>
      </c>
      <c r="J26" s="57">
        <v>0.66666666666666663</v>
      </c>
      <c r="K26" s="58">
        <v>4.1666666666666664E-2</v>
      </c>
      <c r="L26" s="57"/>
      <c r="M26" s="57"/>
    </row>
    <row r="27" spans="1:14" s="5" customFormat="1" ht="19.5" customHeight="1" x14ac:dyDescent="0.3">
      <c r="A27" s="74" t="s">
        <v>69</v>
      </c>
      <c r="B27" s="82" t="s">
        <v>118</v>
      </c>
      <c r="C27" s="52"/>
      <c r="D27" s="53"/>
      <c r="E27" s="53" t="s">
        <v>109</v>
      </c>
      <c r="F27" s="53"/>
      <c r="G27" s="53" t="s">
        <v>84</v>
      </c>
      <c r="H27" s="56">
        <v>6</v>
      </c>
      <c r="I27" s="57">
        <v>0.66666666666666663</v>
      </c>
      <c r="J27" s="57">
        <v>0.75</v>
      </c>
      <c r="K27" s="58">
        <v>8.3333333333333329E-2</v>
      </c>
      <c r="L27" s="57"/>
      <c r="M27" s="57"/>
    </row>
    <row r="28" spans="1:14" s="5" customFormat="1" ht="19.5" customHeight="1" x14ac:dyDescent="0.3">
      <c r="A28" s="81" t="s">
        <v>70</v>
      </c>
      <c r="B28" s="139" t="s">
        <v>124</v>
      </c>
      <c r="C28" s="52"/>
      <c r="D28" s="53"/>
      <c r="E28" s="53"/>
      <c r="F28" s="53"/>
      <c r="G28" s="53" t="s">
        <v>85</v>
      </c>
      <c r="H28" s="56">
        <v>7</v>
      </c>
      <c r="I28" s="57">
        <v>0.58333333333333337</v>
      </c>
      <c r="J28" s="57">
        <v>0.625</v>
      </c>
      <c r="K28" s="58">
        <v>4.1666666666666664E-2</v>
      </c>
      <c r="L28" s="57"/>
      <c r="M28" s="57"/>
    </row>
    <row r="29" spans="1:14" s="5" customFormat="1" ht="33.6" customHeight="1" x14ac:dyDescent="0.3">
      <c r="A29" s="138"/>
      <c r="B29" s="139" t="s">
        <v>124</v>
      </c>
      <c r="C29" s="52"/>
      <c r="D29" s="53"/>
      <c r="E29" s="53"/>
      <c r="F29" s="53"/>
      <c r="G29" s="53" t="s">
        <v>85</v>
      </c>
      <c r="H29" s="56">
        <v>7</v>
      </c>
      <c r="I29" s="57">
        <v>0.625</v>
      </c>
      <c r="J29" s="57">
        <v>0.70833333333333337</v>
      </c>
      <c r="K29" s="58">
        <v>8.3333333333333329E-2</v>
      </c>
      <c r="L29" s="57"/>
      <c r="M29" s="57"/>
    </row>
    <row r="30" spans="1:14" s="5" customFormat="1" ht="33.6" customHeight="1" x14ac:dyDescent="0.3">
      <c r="A30" s="83" t="s">
        <v>71</v>
      </c>
      <c r="B30" s="140" t="s">
        <v>117</v>
      </c>
      <c r="C30" s="141"/>
      <c r="D30" s="142"/>
      <c r="E30" s="142" t="s">
        <v>31</v>
      </c>
      <c r="F30" s="142"/>
      <c r="G30" s="142" t="s">
        <v>86</v>
      </c>
      <c r="H30" s="143">
        <v>7</v>
      </c>
      <c r="I30" s="144">
        <v>0.58333333333333337</v>
      </c>
      <c r="J30" s="144">
        <v>0.625</v>
      </c>
      <c r="K30" s="145">
        <f>+Tableau1[[#This Row],[Fin]]-Tableau1[[#This Row],[Début]]</f>
        <v>4.166666666666663E-2</v>
      </c>
      <c r="L30" s="66"/>
      <c r="M30" s="66"/>
      <c r="N30" s="147" t="s">
        <v>122</v>
      </c>
    </row>
    <row r="31" spans="1:14" s="5" customFormat="1" ht="19.5" customHeight="1" x14ac:dyDescent="0.3">
      <c r="A31" s="83" t="s">
        <v>123</v>
      </c>
      <c r="B31" s="146" t="s">
        <v>115</v>
      </c>
      <c r="C31" s="141"/>
      <c r="D31" s="142"/>
      <c r="E31" s="142" t="s">
        <v>31</v>
      </c>
      <c r="F31" s="142"/>
      <c r="G31" s="142" t="s">
        <v>86</v>
      </c>
      <c r="H31" s="143">
        <v>8</v>
      </c>
      <c r="I31" s="144">
        <v>0.625</v>
      </c>
      <c r="J31" s="144">
        <v>0.66666666666666663</v>
      </c>
      <c r="K31" s="145">
        <v>4.1666666666666664E-2</v>
      </c>
      <c r="L31" s="57"/>
      <c r="M31" s="57"/>
      <c r="N31" s="147" t="s">
        <v>122</v>
      </c>
    </row>
    <row r="32" spans="1:14" x14ac:dyDescent="0.3">
      <c r="A32" s="114" t="s">
        <v>73</v>
      </c>
      <c r="B32" s="115" t="s">
        <v>114</v>
      </c>
      <c r="C32" s="52"/>
      <c r="D32" s="53"/>
      <c r="E32" s="53" t="s">
        <v>31</v>
      </c>
      <c r="F32" s="53"/>
      <c r="G32" s="53" t="s">
        <v>86</v>
      </c>
      <c r="H32" s="56">
        <v>8</v>
      </c>
      <c r="I32" s="70">
        <v>0.66666666666666663</v>
      </c>
      <c r="J32" s="70">
        <v>0.70833333333333337</v>
      </c>
      <c r="K32" s="71">
        <v>4.1666666666666664E-2</v>
      </c>
      <c r="L32" s="66"/>
      <c r="M32" s="66"/>
    </row>
    <row r="33" spans="1:14" ht="27.6" x14ac:dyDescent="0.3">
      <c r="A33" s="33" t="s">
        <v>64</v>
      </c>
      <c r="B33" s="36" t="s">
        <v>116</v>
      </c>
      <c r="C33" s="112"/>
      <c r="D33" s="113"/>
      <c r="E33" s="113" t="s">
        <v>31</v>
      </c>
      <c r="F33" s="113"/>
      <c r="G33" s="119" t="s">
        <v>86</v>
      </c>
      <c r="H33" s="120">
        <v>7</v>
      </c>
      <c r="I33" s="121">
        <v>0.70833333333333337</v>
      </c>
      <c r="J33" s="121">
        <v>0.75</v>
      </c>
      <c r="K33" s="71">
        <f>+Tableau1[[#This Row],[Fin]]-Tableau1[[#This Row],[Début]]</f>
        <v>4.166666666666663E-2</v>
      </c>
      <c r="L33" s="66"/>
      <c r="M33" s="66"/>
      <c r="N33" s="1" t="s">
        <v>120</v>
      </c>
    </row>
    <row r="34" spans="1:14" x14ac:dyDescent="0.3">
      <c r="A34" s="51" t="s">
        <v>72</v>
      </c>
      <c r="B34" s="51" t="s">
        <v>115</v>
      </c>
      <c r="C34" s="52"/>
      <c r="D34" s="53"/>
      <c r="E34" s="53" t="s">
        <v>31</v>
      </c>
      <c r="F34" s="53"/>
      <c r="G34" s="53" t="s">
        <v>87</v>
      </c>
      <c r="H34" s="56">
        <v>9</v>
      </c>
      <c r="I34" s="70">
        <v>0.58333333333333337</v>
      </c>
      <c r="J34" s="70">
        <v>0.66666666666666663</v>
      </c>
      <c r="K34" s="71">
        <v>8.3333333333333329E-2</v>
      </c>
      <c r="L34" s="66"/>
      <c r="M34" s="66"/>
    </row>
    <row r="35" spans="1:14" x14ac:dyDescent="0.3">
      <c r="A35" s="32" t="s">
        <v>73</v>
      </c>
      <c r="B35" s="72" t="s">
        <v>115</v>
      </c>
      <c r="C35" s="59"/>
      <c r="D35" s="60"/>
      <c r="E35" s="60" t="s">
        <v>31</v>
      </c>
      <c r="F35" s="60"/>
      <c r="G35" s="60" t="s">
        <v>87</v>
      </c>
      <c r="H35" s="62">
        <v>9</v>
      </c>
      <c r="I35" s="68">
        <v>0.66666666666666663</v>
      </c>
      <c r="J35" s="68">
        <v>0.70833333333333337</v>
      </c>
      <c r="K35" s="69">
        <v>4.1666666666666664E-2</v>
      </c>
      <c r="L35" s="65"/>
      <c r="M35" s="65"/>
    </row>
    <row r="36" spans="1:14" ht="21.6" customHeight="1" x14ac:dyDescent="0.3">
      <c r="A36" s="103" t="s">
        <v>78</v>
      </c>
      <c r="B36" s="104"/>
      <c r="C36" s="98"/>
      <c r="D36" s="99"/>
      <c r="E36" s="99"/>
      <c r="F36" s="99"/>
      <c r="G36" s="105"/>
      <c r="H36" s="106"/>
      <c r="I36" s="99"/>
      <c r="J36" s="99"/>
      <c r="K36" s="107"/>
      <c r="L36" s="108"/>
      <c r="M36" s="108"/>
    </row>
    <row r="37" spans="1:14" x14ac:dyDescent="0.3">
      <c r="A37" s="86" t="s">
        <v>72</v>
      </c>
      <c r="B37" s="75" t="s">
        <v>112</v>
      </c>
      <c r="C37" s="52"/>
      <c r="D37" s="53"/>
      <c r="E37" s="53" t="s">
        <v>31</v>
      </c>
      <c r="F37" s="53"/>
      <c r="G37" s="53" t="s">
        <v>88</v>
      </c>
      <c r="H37" s="56">
        <v>10</v>
      </c>
      <c r="I37" s="70">
        <v>0.58333333333333337</v>
      </c>
      <c r="J37" s="70">
        <v>0.66666666666666663</v>
      </c>
      <c r="K37" s="71">
        <v>8.3333333333333329E-2</v>
      </c>
      <c r="L37" s="66"/>
      <c r="M37" s="66"/>
    </row>
    <row r="38" spans="1:14" ht="27.6" x14ac:dyDescent="0.3">
      <c r="A38" s="74" t="s">
        <v>74</v>
      </c>
      <c r="B38" s="81" t="s">
        <v>119</v>
      </c>
      <c r="C38" s="52"/>
      <c r="D38" s="53"/>
      <c r="E38" s="53" t="s">
        <v>31</v>
      </c>
      <c r="F38" s="53"/>
      <c r="G38" s="53" t="s">
        <v>88</v>
      </c>
      <c r="H38" s="56">
        <v>10</v>
      </c>
      <c r="I38" s="70">
        <v>0.66666666666666663</v>
      </c>
      <c r="J38" s="70">
        <v>0.70833333333333337</v>
      </c>
      <c r="K38" s="71">
        <v>4.1666666666666664E-2</v>
      </c>
      <c r="L38" s="66"/>
      <c r="M38" s="66"/>
    </row>
    <row r="39" spans="1:14" ht="41.4" x14ac:dyDescent="0.3">
      <c r="A39" s="74" t="s">
        <v>75</v>
      </c>
      <c r="B39" s="81" t="s">
        <v>114</v>
      </c>
      <c r="C39" s="52"/>
      <c r="D39" s="53"/>
      <c r="E39" s="53" t="s">
        <v>31</v>
      </c>
      <c r="F39" s="53"/>
      <c r="G39" s="53" t="s">
        <v>100</v>
      </c>
      <c r="H39" s="56">
        <v>11</v>
      </c>
      <c r="I39" s="70">
        <v>0.58333333333333337</v>
      </c>
      <c r="J39" s="70">
        <v>0.66666666666666663</v>
      </c>
      <c r="K39" s="71">
        <v>8.3333333333333329E-2</v>
      </c>
      <c r="L39" s="66"/>
      <c r="M39" s="66"/>
    </row>
    <row r="40" spans="1:14" ht="22.5" customHeight="1" x14ac:dyDescent="0.3">
      <c r="A40" s="76" t="s">
        <v>76</v>
      </c>
      <c r="B40" s="81" t="s">
        <v>115</v>
      </c>
      <c r="C40" s="52"/>
      <c r="D40" s="53"/>
      <c r="E40" s="53" t="s">
        <v>31</v>
      </c>
      <c r="F40" s="53"/>
      <c r="G40" s="53" t="s">
        <v>100</v>
      </c>
      <c r="H40" s="56">
        <v>11</v>
      </c>
      <c r="I40" s="70">
        <v>0.66666666666666663</v>
      </c>
      <c r="J40" s="70">
        <v>0.75</v>
      </c>
      <c r="K40" s="71">
        <v>8.3333333333333329E-2</v>
      </c>
      <c r="L40" s="66"/>
      <c r="M40" s="66"/>
    </row>
    <row r="41" spans="1:14" ht="24" customHeight="1" thickBot="1" x14ac:dyDescent="0.35">
      <c r="A41" s="84" t="s">
        <v>77</v>
      </c>
      <c r="B41" s="85" t="s">
        <v>114</v>
      </c>
      <c r="C41" s="52"/>
      <c r="D41" s="53"/>
      <c r="E41" s="53" t="s">
        <v>109</v>
      </c>
      <c r="F41" s="53"/>
      <c r="G41" s="53" t="s">
        <v>101</v>
      </c>
      <c r="H41" s="56">
        <v>14</v>
      </c>
      <c r="I41" s="70">
        <v>0.58333333333333337</v>
      </c>
      <c r="J41" s="70">
        <v>0.66666666666666663</v>
      </c>
      <c r="K41" s="71">
        <v>8.3333333333333329E-2</v>
      </c>
      <c r="L41" s="66"/>
      <c r="M41" s="66"/>
    </row>
    <row r="42" spans="1:14" ht="16.2" thickTop="1" x14ac:dyDescent="0.3">
      <c r="A42" s="39"/>
      <c r="B42" s="28"/>
      <c r="C42" s="29"/>
      <c r="D42" s="29"/>
      <c r="E42" s="29"/>
      <c r="F42" s="29"/>
      <c r="G42" s="29"/>
      <c r="H42" s="29"/>
      <c r="I42" s="29"/>
      <c r="J42" s="29" t="s">
        <v>18</v>
      </c>
      <c r="K42" s="48" t="s">
        <v>104</v>
      </c>
      <c r="L42" s="30"/>
      <c r="M42" s="30"/>
    </row>
    <row r="43" spans="1:14" x14ac:dyDescent="0.3">
      <c r="A43" s="41" t="s">
        <v>89</v>
      </c>
      <c r="B43" s="38"/>
    </row>
    <row r="44" spans="1:14" x14ac:dyDescent="0.3">
      <c r="A44" s="40" t="s">
        <v>90</v>
      </c>
      <c r="B44" s="42" t="s">
        <v>91</v>
      </c>
      <c r="C44" s="109">
        <v>45057</v>
      </c>
      <c r="D44" s="110" t="s">
        <v>105</v>
      </c>
      <c r="E44" s="110"/>
      <c r="F44" s="110"/>
    </row>
    <row r="45" spans="1:14" x14ac:dyDescent="0.3">
      <c r="A45" s="40"/>
      <c r="B45" s="42" t="s">
        <v>92</v>
      </c>
      <c r="C45" s="109">
        <v>45029</v>
      </c>
      <c r="D45" s="110" t="s">
        <v>107</v>
      </c>
      <c r="E45" s="110" t="s">
        <v>108</v>
      </c>
      <c r="F45" s="111"/>
      <c r="G45" s="47"/>
      <c r="H45" s="47"/>
      <c r="I45" s="47"/>
      <c r="J45" s="47"/>
      <c r="K45" s="47"/>
    </row>
    <row r="46" spans="1:14" x14ac:dyDescent="0.3">
      <c r="A46" s="40" t="s">
        <v>93</v>
      </c>
      <c r="B46" s="42" t="s">
        <v>92</v>
      </c>
      <c r="C46" s="109">
        <v>45099</v>
      </c>
      <c r="D46" s="110" t="s">
        <v>106</v>
      </c>
      <c r="E46" s="110"/>
      <c r="F46" s="110"/>
    </row>
    <row r="47" spans="1:14" x14ac:dyDescent="0.3">
      <c r="A47" s="37"/>
      <c r="B47" s="38"/>
    </row>
  </sheetData>
  <mergeCells count="6">
    <mergeCell ref="N1:N8"/>
    <mergeCell ref="H2:J2"/>
    <mergeCell ref="K2:L2"/>
    <mergeCell ref="H7:J7"/>
    <mergeCell ref="A1:M1"/>
    <mergeCell ref="L7:M7"/>
  </mergeCells>
  <pageMargins left="0.19685039370078741" right="0.19685039370078741" top="0.39370078740157483" bottom="0.35433070866141736" header="0.31496062992125984" footer="0.19685039370078741"/>
  <pageSetup paperSize="9" scale="87" firstPageNumber="4294967295" fitToHeight="0" orientation="landscape" r:id="rId1"/>
  <headerFooter>
    <oddFooter>&amp;C&amp;10&amp;F&amp;R&amp;10&amp;P/&amp;N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A6FA-F0F6-4729-90F2-EE521080E6A4}">
  <sheetPr>
    <tabColor indexed="5"/>
    <pageSetUpPr fitToPage="1"/>
  </sheetPr>
  <dimension ref="A1:N33"/>
  <sheetViews>
    <sheetView showGridLines="0" workbookViewId="0">
      <selection activeCell="K9" sqref="K9"/>
    </sheetView>
  </sheetViews>
  <sheetFormatPr baseColWidth="10" defaultColWidth="11.44140625" defaultRowHeight="15.6" x14ac:dyDescent="0.3"/>
  <cols>
    <col min="1" max="1" width="41.33203125" style="2" customWidth="1"/>
    <col min="2" max="2" width="24.88671875" style="3" customWidth="1"/>
    <col min="3" max="3" width="11.109375" style="3" customWidth="1"/>
    <col min="4" max="4" width="12.109375" style="3" customWidth="1"/>
    <col min="5" max="5" width="9.44140625" style="3" customWidth="1"/>
    <col min="6" max="6" width="10.109375" style="3" customWidth="1"/>
    <col min="7" max="7" width="24.5546875" style="2" customWidth="1"/>
    <col min="8" max="8" width="7" style="2" customWidth="1"/>
    <col min="9" max="9" width="6.5546875" style="2" customWidth="1"/>
    <col min="10" max="10" width="8.88671875" style="2" customWidth="1"/>
    <col min="11" max="12" width="7" style="2" customWidth="1"/>
    <col min="13" max="13" width="4.6640625" style="1" customWidth="1"/>
    <col min="14" max="14" width="69.6640625" style="1" customWidth="1"/>
    <col min="15" max="16384" width="11.44140625" style="1"/>
  </cols>
  <sheetData>
    <row r="1" spans="1:14" ht="18.75" customHeight="1" x14ac:dyDescent="0.3">
      <c r="A1" s="132" t="s">
        <v>14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N1" s="135" t="s">
        <v>48</v>
      </c>
    </row>
    <row r="2" spans="1:14" s="22" customFormat="1" ht="14.4" x14ac:dyDescent="0.3">
      <c r="A2" s="23"/>
      <c r="B2" s="20"/>
      <c r="C2" s="20"/>
      <c r="D2" s="20"/>
      <c r="E2" s="20"/>
      <c r="F2" s="20"/>
      <c r="G2" s="23"/>
      <c r="H2" s="127" t="s">
        <v>11</v>
      </c>
      <c r="I2" s="127"/>
      <c r="J2" s="127"/>
      <c r="K2" s="128">
        <v>44622</v>
      </c>
      <c r="L2" s="128"/>
      <c r="N2" s="136"/>
    </row>
    <row r="3" spans="1:14" s="22" customFormat="1" x14ac:dyDescent="0.3">
      <c r="A3" s="24" t="s">
        <v>0</v>
      </c>
      <c r="B3" s="11" t="s">
        <v>19</v>
      </c>
      <c r="C3" s="20"/>
      <c r="D3" s="20"/>
      <c r="E3" s="20"/>
      <c r="F3" s="20"/>
      <c r="G3" s="23"/>
      <c r="H3" s="23"/>
      <c r="I3" s="23"/>
      <c r="J3" s="23"/>
      <c r="K3" s="23"/>
      <c r="L3" s="23"/>
      <c r="N3" s="136"/>
    </row>
    <row r="4" spans="1:14" s="22" customFormat="1" x14ac:dyDescent="0.3">
      <c r="A4" s="24" t="s">
        <v>1</v>
      </c>
      <c r="B4" s="11" t="s">
        <v>20</v>
      </c>
      <c r="C4" s="20"/>
      <c r="D4" s="20"/>
      <c r="E4" s="20"/>
      <c r="F4" s="24" t="s">
        <v>35</v>
      </c>
      <c r="G4" s="22" t="s">
        <v>41</v>
      </c>
      <c r="H4" s="23"/>
      <c r="L4" s="25"/>
      <c r="N4" s="136"/>
    </row>
    <row r="5" spans="1:14" s="22" customFormat="1" ht="14.4" x14ac:dyDescent="0.3">
      <c r="A5" s="24" t="s">
        <v>2</v>
      </c>
      <c r="B5" s="20" t="s">
        <v>21</v>
      </c>
      <c r="C5" s="20"/>
      <c r="D5" s="20"/>
      <c r="E5" s="20"/>
      <c r="F5" s="24" t="s">
        <v>36</v>
      </c>
      <c r="G5" s="22" t="s">
        <v>42</v>
      </c>
      <c r="H5" s="23"/>
      <c r="L5" s="25"/>
      <c r="N5" s="136"/>
    </row>
    <row r="6" spans="1:14" s="22" customFormat="1" ht="14.4" x14ac:dyDescent="0.3">
      <c r="A6" s="24" t="s">
        <v>12</v>
      </c>
      <c r="B6" s="20" t="s">
        <v>13</v>
      </c>
      <c r="C6" s="20"/>
      <c r="D6" s="20"/>
      <c r="E6" s="20"/>
      <c r="F6" s="20"/>
      <c r="G6" s="23"/>
      <c r="H6" s="23"/>
      <c r="N6" s="136"/>
    </row>
    <row r="7" spans="1:14" s="4" customFormat="1" ht="29.25" customHeight="1" thickBot="1" x14ac:dyDescent="0.35">
      <c r="H7" s="129" t="s">
        <v>43</v>
      </c>
      <c r="I7" s="134"/>
      <c r="K7" s="133" t="s">
        <v>44</v>
      </c>
      <c r="L7" s="134"/>
      <c r="N7" s="137"/>
    </row>
    <row r="8" spans="1:14" s="5" customFormat="1" ht="27.6" x14ac:dyDescent="0.3">
      <c r="A8" s="7" t="s">
        <v>3</v>
      </c>
      <c r="B8" s="7" t="s">
        <v>8</v>
      </c>
      <c r="C8" s="8" t="s">
        <v>33</v>
      </c>
      <c r="D8" s="8" t="s">
        <v>15</v>
      </c>
      <c r="E8" s="9" t="s">
        <v>4</v>
      </c>
      <c r="F8" s="8" t="s">
        <v>16</v>
      </c>
      <c r="G8" s="9" t="s">
        <v>5</v>
      </c>
      <c r="H8" s="9" t="s">
        <v>9</v>
      </c>
      <c r="I8" s="9" t="s">
        <v>10</v>
      </c>
      <c r="J8" s="8" t="s">
        <v>45</v>
      </c>
      <c r="K8" s="10" t="s">
        <v>6</v>
      </c>
      <c r="L8" s="10" t="s">
        <v>7</v>
      </c>
    </row>
    <row r="9" spans="1:14" s="5" customFormat="1" ht="23.25" customHeight="1" x14ac:dyDescent="0.3">
      <c r="A9" s="19" t="s">
        <v>22</v>
      </c>
      <c r="B9" s="5" t="s">
        <v>37</v>
      </c>
      <c r="C9" s="13"/>
      <c r="D9" s="6">
        <v>220</v>
      </c>
      <c r="E9" s="6" t="s">
        <v>31</v>
      </c>
      <c r="F9" s="13" t="s">
        <v>34</v>
      </c>
      <c r="G9" s="12">
        <v>44496</v>
      </c>
      <c r="H9" s="14">
        <v>0.58333333333333337</v>
      </c>
      <c r="I9" s="14">
        <v>0.625</v>
      </c>
      <c r="J9" s="15">
        <f>+Tableau13[[#This Row],[Fin]]-Tableau13[[#This Row],[Début]]</f>
        <v>4.166666666666663E-2</v>
      </c>
      <c r="K9" s="14">
        <v>4.1666666666666664E-2</v>
      </c>
      <c r="L9" s="14"/>
      <c r="N9" s="18"/>
    </row>
    <row r="10" spans="1:14" s="5" customFormat="1" ht="23.25" customHeight="1" x14ac:dyDescent="0.3">
      <c r="A10" s="19" t="s">
        <v>23</v>
      </c>
      <c r="B10" s="5" t="s">
        <v>37</v>
      </c>
      <c r="C10" s="13"/>
      <c r="D10" s="6">
        <v>245</v>
      </c>
      <c r="E10" s="6" t="s">
        <v>31</v>
      </c>
      <c r="F10" s="13" t="s">
        <v>34</v>
      </c>
      <c r="G10" s="21">
        <v>44624</v>
      </c>
      <c r="H10" s="14">
        <v>0.625</v>
      </c>
      <c r="I10" s="14">
        <v>0.66666666666666663</v>
      </c>
      <c r="J10" s="15">
        <f>+Tableau13[[#This Row],[Fin]]-Tableau13[[#This Row],[Début]]</f>
        <v>4.166666666666663E-2</v>
      </c>
      <c r="K10" s="14">
        <v>4.1666666666666664E-2</v>
      </c>
      <c r="L10" s="14"/>
    </row>
    <row r="11" spans="1:14" s="5" customFormat="1" ht="23.25" customHeight="1" x14ac:dyDescent="0.3">
      <c r="A11" s="19" t="s">
        <v>24</v>
      </c>
      <c r="B11" s="5" t="s">
        <v>38</v>
      </c>
      <c r="C11" s="13"/>
      <c r="D11" s="6">
        <v>245</v>
      </c>
      <c r="E11" s="6" t="s">
        <v>31</v>
      </c>
      <c r="F11" s="13" t="s">
        <v>34</v>
      </c>
      <c r="G11" s="12">
        <v>44503</v>
      </c>
      <c r="H11" s="14">
        <v>0.66666666666666663</v>
      </c>
      <c r="I11" s="14">
        <v>0.70833333333333337</v>
      </c>
      <c r="J11" s="15">
        <f>+Tableau13[[#This Row],[Fin]]-Tableau13[[#This Row],[Début]]</f>
        <v>4.1666666666666741E-2</v>
      </c>
      <c r="K11" s="14">
        <v>4.1666666666666664E-2</v>
      </c>
      <c r="L11" s="14"/>
    </row>
    <row r="12" spans="1:14" s="5" customFormat="1" ht="23.25" customHeight="1" x14ac:dyDescent="0.3">
      <c r="A12" s="19" t="s">
        <v>25</v>
      </c>
      <c r="B12" s="5" t="s">
        <v>38</v>
      </c>
      <c r="C12" s="6"/>
      <c r="D12" s="6">
        <v>245</v>
      </c>
      <c r="E12" s="6" t="s">
        <v>31</v>
      </c>
      <c r="F12" s="13" t="s">
        <v>34</v>
      </c>
      <c r="G12" s="12">
        <v>44503</v>
      </c>
      <c r="H12" s="14">
        <v>0.70833333333333337</v>
      </c>
      <c r="I12" s="14">
        <v>0.75</v>
      </c>
      <c r="J12" s="15">
        <f>+Tableau13[[#This Row],[Fin]]-Tableau13[[#This Row],[Début]]</f>
        <v>4.166666666666663E-2</v>
      </c>
      <c r="K12" s="14">
        <v>4.1666666666666664E-2</v>
      </c>
      <c r="L12" s="14"/>
    </row>
    <row r="13" spans="1:14" s="5" customFormat="1" ht="23.25" customHeight="1" x14ac:dyDescent="0.3">
      <c r="A13" s="19" t="s">
        <v>26</v>
      </c>
      <c r="B13" s="5" t="s">
        <v>38</v>
      </c>
      <c r="C13" s="6"/>
      <c r="D13" s="6">
        <v>245</v>
      </c>
      <c r="E13" s="6" t="s">
        <v>31</v>
      </c>
      <c r="F13" s="13" t="s">
        <v>34</v>
      </c>
      <c r="G13" s="12">
        <v>44510</v>
      </c>
      <c r="H13" s="14">
        <v>0.58333333333333337</v>
      </c>
      <c r="I13" s="14">
        <v>0.66666666666666663</v>
      </c>
      <c r="J13" s="15">
        <f>+Tableau13[[#This Row],[Fin]]-Tableau13[[#This Row],[Début]]</f>
        <v>8.3333333333333259E-2</v>
      </c>
      <c r="K13" s="14">
        <v>8.3333333333333329E-2</v>
      </c>
      <c r="L13" s="14"/>
    </row>
    <row r="14" spans="1:14" s="5" customFormat="1" ht="23.25" customHeight="1" x14ac:dyDescent="0.3">
      <c r="A14" s="19" t="s">
        <v>27</v>
      </c>
      <c r="B14" s="5" t="s">
        <v>38</v>
      </c>
      <c r="C14" s="6"/>
      <c r="D14" s="6">
        <v>220</v>
      </c>
      <c r="E14" s="6" t="s">
        <v>31</v>
      </c>
      <c r="F14" s="13" t="s">
        <v>34</v>
      </c>
      <c r="G14" s="12">
        <v>44510</v>
      </c>
      <c r="H14" s="14">
        <v>0.66666666666666663</v>
      </c>
      <c r="I14" s="14">
        <v>0.70833333333333337</v>
      </c>
      <c r="J14" s="15">
        <f>+Tableau13[[#This Row],[Fin]]-Tableau13[[#This Row],[Début]]</f>
        <v>4.1666666666666741E-2</v>
      </c>
      <c r="K14" s="14">
        <v>4.1666666666666664E-2</v>
      </c>
      <c r="L14" s="14"/>
    </row>
    <row r="15" spans="1:14" s="5" customFormat="1" ht="23.25" customHeight="1" x14ac:dyDescent="0.3">
      <c r="A15" s="19" t="s">
        <v>28</v>
      </c>
      <c r="B15" s="5" t="s">
        <v>39</v>
      </c>
      <c r="C15" s="6"/>
      <c r="D15" s="6" t="s">
        <v>30</v>
      </c>
      <c r="E15" s="6" t="s">
        <v>31</v>
      </c>
      <c r="F15" s="13" t="s">
        <v>34</v>
      </c>
      <c r="G15" s="12">
        <v>44517</v>
      </c>
      <c r="H15" s="14">
        <v>0.70833333333333337</v>
      </c>
      <c r="I15" s="14">
        <v>0.75</v>
      </c>
      <c r="J15" s="15">
        <f>+Tableau13[[#This Row],[Fin]]-Tableau13[[#This Row],[Début]]</f>
        <v>4.166666666666663E-2</v>
      </c>
      <c r="K15" s="14">
        <v>4.1666666666666664E-2</v>
      </c>
      <c r="L15" s="14"/>
    </row>
    <row r="16" spans="1:14" s="5" customFormat="1" ht="23.25" customHeight="1" x14ac:dyDescent="0.3">
      <c r="A16" s="19" t="s">
        <v>29</v>
      </c>
      <c r="B16" s="5" t="s">
        <v>46</v>
      </c>
      <c r="C16" s="6" t="s">
        <v>47</v>
      </c>
      <c r="D16" s="6">
        <v>245</v>
      </c>
      <c r="E16" s="6" t="s">
        <v>31</v>
      </c>
      <c r="F16" s="13" t="s">
        <v>34</v>
      </c>
      <c r="G16" s="12">
        <v>44517</v>
      </c>
      <c r="H16" s="14">
        <v>0.70833333333333337</v>
      </c>
      <c r="I16" s="14">
        <v>0.79166666666666663</v>
      </c>
      <c r="J16" s="15">
        <f>+Tableau13[[#This Row],[Fin]]-Tableau13[[#This Row],[Début]]</f>
        <v>8.3333333333333259E-2</v>
      </c>
      <c r="K16" s="14">
        <v>8.3333333333333329E-2</v>
      </c>
      <c r="L16" s="14"/>
    </row>
    <row r="17" spans="1:14" s="5" customFormat="1" ht="23.25" customHeight="1" x14ac:dyDescent="0.3">
      <c r="A17" s="19" t="s">
        <v>22</v>
      </c>
      <c r="B17" s="5" t="s">
        <v>37</v>
      </c>
      <c r="C17" s="6"/>
      <c r="D17" s="6">
        <v>220</v>
      </c>
      <c r="E17" s="6" t="s">
        <v>31</v>
      </c>
      <c r="F17" s="13" t="s">
        <v>17</v>
      </c>
      <c r="G17" s="12">
        <v>44524</v>
      </c>
      <c r="H17" s="14">
        <v>0.58333333333333337</v>
      </c>
      <c r="I17" s="14">
        <v>0.625</v>
      </c>
      <c r="J17" s="15">
        <f>+Tableau13[[#This Row],[Fin]]-Tableau13[[#This Row],[Début]]</f>
        <v>4.166666666666663E-2</v>
      </c>
      <c r="K17" s="14">
        <v>4.1666666666666664E-2</v>
      </c>
      <c r="L17" s="14"/>
    </row>
    <row r="18" spans="1:14" s="5" customFormat="1" ht="23.25" customHeight="1" x14ac:dyDescent="0.3">
      <c r="A18" s="19" t="s">
        <v>23</v>
      </c>
      <c r="B18" s="5" t="s">
        <v>40</v>
      </c>
      <c r="C18" s="6"/>
      <c r="D18" s="6">
        <v>245</v>
      </c>
      <c r="E18" s="6" t="s">
        <v>31</v>
      </c>
      <c r="F18" s="13" t="s">
        <v>17</v>
      </c>
      <c r="G18" s="12">
        <v>44524</v>
      </c>
      <c r="H18" s="14">
        <v>0.625</v>
      </c>
      <c r="I18" s="14">
        <v>0.66666666666666663</v>
      </c>
      <c r="J18" s="15">
        <f>+Tableau13[[#This Row],[Fin]]-Tableau13[[#This Row],[Début]]</f>
        <v>4.166666666666663E-2</v>
      </c>
      <c r="K18" s="14">
        <v>4.1666666666666664E-2</v>
      </c>
      <c r="L18" s="14"/>
    </row>
    <row r="19" spans="1:14" s="5" customFormat="1" ht="23.25" customHeight="1" x14ac:dyDescent="0.3">
      <c r="A19" s="19" t="s">
        <v>24</v>
      </c>
      <c r="B19" s="5" t="s">
        <v>38</v>
      </c>
      <c r="C19" s="6"/>
      <c r="D19" s="6">
        <v>245</v>
      </c>
      <c r="E19" s="6" t="s">
        <v>31</v>
      </c>
      <c r="F19" s="13" t="s">
        <v>17</v>
      </c>
      <c r="G19" s="12">
        <v>44529</v>
      </c>
      <c r="H19" s="14">
        <v>0.66666666666666663</v>
      </c>
      <c r="I19" s="14">
        <v>0.70833333333333337</v>
      </c>
      <c r="J19" s="15">
        <f>+Tableau13[[#This Row],[Fin]]-Tableau13[[#This Row],[Début]]</f>
        <v>4.1666666666666741E-2</v>
      </c>
      <c r="K19" s="14">
        <v>4.1666666666666664E-2</v>
      </c>
      <c r="L19" s="14"/>
    </row>
    <row r="20" spans="1:14" s="5" customFormat="1" ht="23.25" customHeight="1" x14ac:dyDescent="0.3">
      <c r="A20" s="19" t="s">
        <v>32</v>
      </c>
      <c r="B20" s="5" t="s">
        <v>37</v>
      </c>
      <c r="C20" s="6"/>
      <c r="D20" s="6">
        <v>245</v>
      </c>
      <c r="E20" s="6" t="s">
        <v>31</v>
      </c>
      <c r="F20" s="13" t="s">
        <v>17</v>
      </c>
      <c r="G20" s="12">
        <v>44529</v>
      </c>
      <c r="H20" s="14">
        <v>0.70833333333333337</v>
      </c>
      <c r="I20" s="14">
        <v>0.75</v>
      </c>
      <c r="J20" s="15">
        <f>+Tableau13[[#This Row],[Fin]]-Tableau13[[#This Row],[Début]]</f>
        <v>4.166666666666663E-2</v>
      </c>
      <c r="K20" s="14">
        <v>4.1666666666666664E-2</v>
      </c>
      <c r="L20" s="14"/>
    </row>
    <row r="21" spans="1:14" s="5" customFormat="1" ht="23.25" customHeight="1" x14ac:dyDescent="0.3">
      <c r="A21" s="19" t="s">
        <v>26</v>
      </c>
      <c r="B21" s="5" t="s">
        <v>37</v>
      </c>
      <c r="C21" s="6"/>
      <c r="D21" s="6">
        <v>245</v>
      </c>
      <c r="E21" s="6" t="s">
        <v>31</v>
      </c>
      <c r="F21" s="13" t="s">
        <v>17</v>
      </c>
      <c r="G21" s="12">
        <v>44531</v>
      </c>
      <c r="H21" s="14">
        <v>0.58333333333333337</v>
      </c>
      <c r="I21" s="14">
        <v>0.66666666666666663</v>
      </c>
      <c r="J21" s="15">
        <f>+Tableau13[[#This Row],[Fin]]-Tableau13[[#This Row],[Début]]</f>
        <v>8.3333333333333259E-2</v>
      </c>
      <c r="K21" s="14">
        <v>8.3333333333333329E-2</v>
      </c>
      <c r="L21" s="14"/>
    </row>
    <row r="22" spans="1:14" s="5" customFormat="1" ht="23.25" customHeight="1" x14ac:dyDescent="0.3">
      <c r="A22" s="19" t="s">
        <v>27</v>
      </c>
      <c r="B22" s="5" t="s">
        <v>38</v>
      </c>
      <c r="C22" s="6"/>
      <c r="D22" s="6">
        <v>220</v>
      </c>
      <c r="E22" s="6" t="s">
        <v>31</v>
      </c>
      <c r="F22" s="13" t="s">
        <v>17</v>
      </c>
      <c r="G22" s="12">
        <v>44531</v>
      </c>
      <c r="H22" s="14">
        <v>0.66666666666666663</v>
      </c>
      <c r="I22" s="14">
        <v>0.70833333333333337</v>
      </c>
      <c r="J22" s="15">
        <f>+Tableau13[[#This Row],[Fin]]-Tableau13[[#This Row],[Début]]</f>
        <v>4.1666666666666741E-2</v>
      </c>
      <c r="K22" s="14">
        <v>4.1666666666666664E-2</v>
      </c>
      <c r="L22" s="14"/>
    </row>
    <row r="23" spans="1:14" s="5" customFormat="1" ht="23.25" customHeight="1" x14ac:dyDescent="0.3">
      <c r="A23" s="19" t="s">
        <v>28</v>
      </c>
      <c r="B23" s="5" t="s">
        <v>39</v>
      </c>
      <c r="C23" s="6"/>
      <c r="D23" s="6" t="s">
        <v>30</v>
      </c>
      <c r="E23" s="6" t="s">
        <v>31</v>
      </c>
      <c r="F23" s="13" t="s">
        <v>17</v>
      </c>
      <c r="G23" s="12">
        <v>44538</v>
      </c>
      <c r="H23" s="14">
        <v>0.70833333333333337</v>
      </c>
      <c r="I23" s="14">
        <v>0.75</v>
      </c>
      <c r="J23" s="15">
        <f>+Tableau13[[#This Row],[Fin]]-Tableau13[[#This Row],[Début]]</f>
        <v>4.166666666666663E-2</v>
      </c>
      <c r="K23" s="14">
        <v>4.1666666666666664E-2</v>
      </c>
      <c r="L23" s="14"/>
    </row>
    <row r="24" spans="1:14" s="5" customFormat="1" ht="23.25" customHeight="1" x14ac:dyDescent="0.3">
      <c r="A24" s="19" t="s">
        <v>29</v>
      </c>
      <c r="B24" s="5" t="s">
        <v>46</v>
      </c>
      <c r="C24" s="6" t="s">
        <v>47</v>
      </c>
      <c r="D24" s="6">
        <v>245</v>
      </c>
      <c r="E24" s="6" t="s">
        <v>31</v>
      </c>
      <c r="F24" s="13" t="s">
        <v>17</v>
      </c>
      <c r="G24" s="12">
        <v>44538</v>
      </c>
      <c r="H24" s="14">
        <v>0.70833333333333337</v>
      </c>
      <c r="I24" s="14">
        <v>0.79166666666666663</v>
      </c>
      <c r="J24" s="15">
        <f>+Tableau13[[#This Row],[Fin]]-Tableau13[[#This Row],[Début]]</f>
        <v>8.3333333333333259E-2</v>
      </c>
      <c r="K24" s="14">
        <v>8.3333333333333329E-2</v>
      </c>
      <c r="L24" s="14"/>
    </row>
    <row r="25" spans="1:14" x14ac:dyDescent="0.3">
      <c r="A25" s="16"/>
      <c r="B25" s="16"/>
      <c r="C25" s="17"/>
      <c r="D25" s="17"/>
      <c r="E25" s="17"/>
      <c r="F25" s="17"/>
      <c r="G25" s="17"/>
      <c r="H25" s="17"/>
      <c r="I25" s="17" t="s">
        <v>18</v>
      </c>
      <c r="J25" s="15">
        <f>SUBTOTAL(109,Tableau13[Durées effectives])</f>
        <v>0.83333333333333304</v>
      </c>
      <c r="K25" s="14">
        <f>SUBTOTAL(109,Tableau13[H.CM])</f>
        <v>0.83333333333333326</v>
      </c>
      <c r="L25" s="14">
        <f>SUBTOTAL(109,Tableau13[H.TD])</f>
        <v>0</v>
      </c>
      <c r="M25" s="5"/>
      <c r="N25" s="5"/>
    </row>
    <row r="26" spans="1:14" x14ac:dyDescent="0.3">
      <c r="M26" s="5"/>
      <c r="N26" s="5"/>
    </row>
    <row r="27" spans="1:14" x14ac:dyDescent="0.3">
      <c r="M27" s="5"/>
      <c r="N27" s="5"/>
    </row>
    <row r="28" spans="1:14" x14ac:dyDescent="0.3">
      <c r="M28" s="5"/>
      <c r="N28" s="5"/>
    </row>
    <row r="29" spans="1:14" x14ac:dyDescent="0.3">
      <c r="M29" s="5"/>
      <c r="N29" s="5"/>
    </row>
    <row r="30" spans="1:14" x14ac:dyDescent="0.3">
      <c r="M30" s="5"/>
      <c r="N30" s="5"/>
    </row>
    <row r="31" spans="1:14" x14ac:dyDescent="0.3">
      <c r="M31" s="5"/>
      <c r="N31" s="5"/>
    </row>
    <row r="32" spans="1:14" x14ac:dyDescent="0.3">
      <c r="M32" s="5"/>
      <c r="N32" s="5"/>
    </row>
    <row r="33" spans="13:14" x14ac:dyDescent="0.3">
      <c r="M33" s="5"/>
      <c r="N33" s="5"/>
    </row>
  </sheetData>
  <mergeCells count="6">
    <mergeCell ref="A1:L1"/>
    <mergeCell ref="N1:N7"/>
    <mergeCell ref="H2:J2"/>
    <mergeCell ref="K2:L2"/>
    <mergeCell ref="H7:I7"/>
    <mergeCell ref="K7:L7"/>
  </mergeCells>
  <pageMargins left="0.19685039370078741" right="0.19685039370078741" top="0.39370078740157483" bottom="0.35433070866141736" header="0.31496062992125984" footer="0.19685039370078741"/>
  <pageSetup paperSize="9" scale="84" firstPageNumber="4294967295" fitToHeight="0" orientation="landscape" r:id="rId1"/>
  <headerFooter>
    <oddFooter>&amp;C&amp;10&amp;F&amp;R&amp;10&amp;P/&amp;N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Planning à remplir</vt:lpstr>
      <vt:lpstr>Planning Exemple</vt:lpstr>
      <vt:lpstr>'Planning à remplir'!Impression_des_titres</vt:lpstr>
      <vt:lpstr>'Planning Exemple'!Impression_des_titres</vt:lpstr>
      <vt:lpstr>'Planning à remplir'!Print_Titles</vt:lpstr>
      <vt:lpstr>'Planning Exemple'!Print_Titles</vt:lpstr>
      <vt:lpstr>'Planning à remplir'!Zone_d_impression</vt:lpstr>
      <vt:lpstr>'Planning Exemple'!Zone_d_impression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crusson-l</dc:creator>
  <cp:lastModifiedBy>Claudette FEVRE</cp:lastModifiedBy>
  <cp:revision>3</cp:revision>
  <cp:lastPrinted>2022-05-10T14:47:45Z</cp:lastPrinted>
  <dcterms:created xsi:type="dcterms:W3CDTF">2015-01-14T14:23:04Z</dcterms:created>
  <dcterms:modified xsi:type="dcterms:W3CDTF">2023-02-20T09:39:04Z</dcterms:modified>
</cp:coreProperties>
</file>